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6" i="1" l="1"/>
  <c r="D89" i="1"/>
  <c r="C89" i="1"/>
  <c r="D22" i="1"/>
  <c r="D19" i="1"/>
</calcChain>
</file>

<file path=xl/sharedStrings.xml><?xml version="1.0" encoding="utf-8"?>
<sst xmlns="http://schemas.openxmlformats.org/spreadsheetml/2006/main" count="214" uniqueCount="180">
  <si>
    <t>Qn 1</t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</si>
  <si>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Discount rate</t>
    </r>
  </si>
  <si>
    <t>Av risk of premium= 7.7%</t>
  </si>
  <si>
    <t>Current risk-free rate = 2.3%</t>
  </si>
  <si>
    <t>Discount rate = 7.7% + 2.3%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</si>
  <si>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Current price= ($2 + $47)/ (1+ 10%)</t>
    </r>
    <r>
      <rPr>
        <sz val="11"/>
        <color theme="1"/>
        <rFont val="Arial"/>
        <family val="2"/>
      </rPr>
      <t>^</t>
    </r>
    <r>
      <rPr>
        <sz val="11"/>
        <color theme="1"/>
        <rFont val="Calibri"/>
        <family val="2"/>
        <scheme val="minor"/>
      </rPr>
      <t>1=</t>
    </r>
  </si>
  <si>
    <r>
      <t xml:space="preserve">         = $49/ (1.100)</t>
    </r>
    <r>
      <rPr>
        <sz val="11"/>
        <color theme="1"/>
        <rFont val="Arial"/>
        <family val="2"/>
      </rPr>
      <t xml:space="preserve"> ^</t>
    </r>
    <r>
      <rPr>
        <sz val="11"/>
        <color theme="1"/>
        <rFont val="Calibri"/>
        <family val="2"/>
        <scheme val="minor"/>
      </rPr>
      <t>1</t>
    </r>
  </si>
  <si>
    <t xml:space="preserve">         = $44.55</t>
  </si>
  <si>
    <t>Qn 2:</t>
  </si>
  <si>
    <t>a)</t>
  </si>
  <si>
    <t xml:space="preserve">a) risk premium </t>
  </si>
  <si>
    <t>b) average premium</t>
  </si>
  <si>
    <t>c) standard deviation</t>
  </si>
  <si>
    <t>Qn 3</t>
  </si>
  <si>
    <t>a) total rate of return=  (92-80)+ 4/ 80</t>
  </si>
  <si>
    <t xml:space="preserve">          = 20 %</t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</si>
  <si>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Dividend yield = 4/92</t>
    </r>
  </si>
  <si>
    <t xml:space="preserve">c) </t>
  </si>
  <si>
    <t xml:space="preserve">                             = 10.00%</t>
  </si>
  <si>
    <t>Percentage capital gain = (76-80)/80</t>
  </si>
  <si>
    <t xml:space="preserve"> = 5.36%</t>
  </si>
  <si>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Dividend yield  = 4/76</t>
    </r>
  </si>
  <si>
    <t>Qn 4</t>
  </si>
  <si>
    <t>stock price</t>
  </si>
  <si>
    <t>Rate of return</t>
  </si>
  <si>
    <t xml:space="preserve"> = -5%</t>
  </si>
  <si>
    <t>b)</t>
  </si>
  <si>
    <t>Qn 5</t>
  </si>
  <si>
    <t>a) Yes</t>
  </si>
  <si>
    <t>Std Deviation</t>
  </si>
  <si>
    <t>Exp Rate of return</t>
  </si>
  <si>
    <t>stocks</t>
  </si>
  <si>
    <t>Bonds</t>
  </si>
  <si>
    <t xml:space="preserve"> = 0.2 (20-12.4)2 + 0.6(12-12.4)2 + 0.2 (6-12.4)2</t>
  </si>
  <si>
    <t>Var</t>
  </si>
  <si>
    <t xml:space="preserve"> = 376.96</t>
  </si>
  <si>
    <t>SD= 19.4</t>
  </si>
  <si>
    <t xml:space="preserve"> = 0.2 (-8-16)2 + 0.6(21-16)2 + 0.2 (25-16)2</t>
  </si>
  <si>
    <t xml:space="preserve"> = 146.4 </t>
  </si>
  <si>
    <t>SD= 12.1</t>
  </si>
  <si>
    <t>c) Would prefer the STOCKS due to lower risk/ votality but higher returns</t>
  </si>
  <si>
    <t>a</t>
  </si>
  <si>
    <t>Av return</t>
  </si>
  <si>
    <t>Std Devi</t>
  </si>
  <si>
    <t>b</t>
  </si>
  <si>
    <t>Better/worse</t>
  </si>
  <si>
    <t>mesozoid return</t>
  </si>
  <si>
    <t>Mkt return</t>
  </si>
  <si>
    <t>=  [-1.5 + 24.1 + 42 + 11 + 0.5]/5=  15.22%</t>
  </si>
  <si>
    <t>=  [-0.6 + 17.0 + 31.5+ 10 +- 0.4]/5=  11.50%</t>
  </si>
  <si>
    <t>Var= (-1.5-15.22)^2 + (24.1-15.22)^2 + (42-15.22)^2 + (11-15.22)^2) + (0.5-15.22)^2= 1310.068</t>
  </si>
  <si>
    <t>SD= 36.19</t>
  </si>
  <si>
    <t>Var= (-0.6-11.5)^2 + (17.1-11.5)^2 + (31.5-11.5)^2 + (10-11.5)^2) + (-0.4-11.5)^2= 720.52</t>
  </si>
  <si>
    <t>SD= 26.84</t>
  </si>
  <si>
    <t>Better</t>
  </si>
  <si>
    <t>Qn 7</t>
  </si>
  <si>
    <t>recession</t>
  </si>
  <si>
    <t xml:space="preserve">Normal </t>
  </si>
  <si>
    <t>Boom</t>
  </si>
  <si>
    <t>Exp Return= Weight x security rate of return</t>
  </si>
  <si>
    <t>Rate of return (stock)</t>
  </si>
  <si>
    <t>Rate of return (bond)</t>
  </si>
  <si>
    <t>bond</t>
  </si>
  <si>
    <t>Exp return</t>
  </si>
  <si>
    <t xml:space="preserve">Std Devia </t>
  </si>
  <si>
    <t>Var= (-4.2-7.38)^2 + (9.6-7.38)^2 + (15-7.38)^2= 197.089 SD= 14.04</t>
  </si>
  <si>
    <t>Var= (6-3.96)^2 + (3.6-3.96)^2 + (2.4-3.96)^2= 6.7248 SD= 2.59</t>
  </si>
  <si>
    <t>c) I will invest in stocks, more volatile but has higher expected returns</t>
  </si>
  <si>
    <t>Qn 8</t>
  </si>
  <si>
    <t>jan</t>
  </si>
  <si>
    <t>feb</t>
  </si>
  <si>
    <t>Mar</t>
  </si>
  <si>
    <t>Apr</t>
  </si>
  <si>
    <t>May</t>
  </si>
  <si>
    <t>Jun</t>
  </si>
  <si>
    <t>July</t>
  </si>
  <si>
    <t>Aug</t>
  </si>
  <si>
    <t>Ex Fr</t>
  </si>
  <si>
    <t>Average</t>
  </si>
  <si>
    <t>Variance</t>
  </si>
  <si>
    <t>Var= (8-4.5)^2 + (2-4.5)^2)+(7-4.5)^2+(15-4.5)^2+(3-4.5)^2+(8-4.5)^2+(-4-4.5)^2+(-3-4.5)^2= 278</t>
  </si>
  <si>
    <t>Std Dev</t>
  </si>
  <si>
    <t>Var= (15-1.5)^2 + (-4-1.5)^2)+(6-1.5)^2+(8-1.5)^2+(-5-1.5)^2+(4-1.5)^2+(-3-1.5)^2+(-9-1.5)^2= 454</t>
  </si>
  <si>
    <t>a)-1</t>
  </si>
  <si>
    <t>a) -2 Executive fruit is riskier if held on its own</t>
  </si>
  <si>
    <t>Return = 0.5 (stock A) + 0.5 (stock B)</t>
  </si>
  <si>
    <t>Var= (11.5-3)^2 + (-1-3)^2)+(6.5-3)^2+(11.5-3)^2+(-1-3)^2+(6-3)^2+(-3.5-3)^2+(-6-3)^2= 321</t>
  </si>
  <si>
    <t>c)                Variance is more than halfway</t>
  </si>
  <si>
    <t>Qn 9</t>
  </si>
  <si>
    <t>the stock will fall by 1.7 x 6%= 10.2%</t>
  </si>
  <si>
    <t>The new expected return would now be 15%-10.2% = 4.8%</t>
  </si>
  <si>
    <t>Qn 10</t>
  </si>
  <si>
    <t>RRR = 5% + 2.05(11%-5%)</t>
  </si>
  <si>
    <t>RRR = 17.3%</t>
  </si>
  <si>
    <t xml:space="preserve">a) </t>
  </si>
  <si>
    <t>b) at 17% the security is underpriced</t>
  </si>
  <si>
    <t>Qn 11</t>
  </si>
  <si>
    <t xml:space="preserve">Beta A= (30-(-12)/(20-10)= 4.2 </t>
  </si>
  <si>
    <t>market portfolio</t>
  </si>
  <si>
    <t>stock A</t>
  </si>
  <si>
    <t>Beta D = (24--6)/(32--8) = 0.75</t>
  </si>
  <si>
    <t>Stock D</t>
  </si>
  <si>
    <t>Mkt Port= (0.5 x -12) + (0.5 x -3)= -7.5</t>
  </si>
  <si>
    <t>stock A = (0.5 x-12) + (0.5 x 30)= 9</t>
  </si>
  <si>
    <t>stock D = (0.5 x-3) + (0.5 x 10)=3.5</t>
  </si>
  <si>
    <t>c)</t>
  </si>
  <si>
    <t>Stock A= 5% + (4.2 x 9%-5%) = 21.8 %</t>
  </si>
  <si>
    <t>Stock B= 5% + (0.75 x 3.5%-5%) = 3.875 %</t>
  </si>
  <si>
    <t>Qn 12</t>
  </si>
  <si>
    <t>Using CAPM, rate of discount =</t>
  </si>
  <si>
    <r>
      <t xml:space="preserve">Rf + </t>
    </r>
    <r>
      <rPr>
        <sz val="11"/>
        <color theme="1"/>
        <rFont val="Calibri"/>
        <family val="2"/>
      </rPr>
      <t>β (Rm -Rf)</t>
    </r>
  </si>
  <si>
    <t xml:space="preserve"> = 5% +0.74 (8%-5%)</t>
  </si>
  <si>
    <t xml:space="preserve"> = 7.22%</t>
  </si>
  <si>
    <t>r= (dividend+capital gain/price)</t>
  </si>
  <si>
    <t>0.07.22=  ($3+ (p1 -$49)/$49</t>
  </si>
  <si>
    <t>Price at the end of the year  would be $49.54</t>
  </si>
  <si>
    <t>Qn 13</t>
  </si>
  <si>
    <t>beta</t>
  </si>
  <si>
    <t xml:space="preserve">beta 2= (0.25 x1) + (0.75x0)= </t>
  </si>
  <si>
    <t xml:space="preserve">r2= (.25x14)+ (.75x5)= </t>
  </si>
  <si>
    <t>beta3=.5x1 + .5x0 = 0.5</t>
  </si>
  <si>
    <t xml:space="preserve">r3=  (.5x14%) +(.5x5%)= </t>
  </si>
  <si>
    <t>beta4= (.75x1) + (.25x0)= 0.75</t>
  </si>
  <si>
    <t>r4=  (.75x14%)+ (.25x5%)= 11.75</t>
  </si>
  <si>
    <t>beta5= 1x1+ 0x0 = 1</t>
  </si>
  <si>
    <t>r5= (1x14)+ (0x5%)= 14</t>
  </si>
  <si>
    <t>Qn 14</t>
  </si>
  <si>
    <t>Risk premium = Expected risk-T-Bill rate</t>
  </si>
  <si>
    <t>Premium = 14%-6%= 8%</t>
  </si>
  <si>
    <t xml:space="preserve"> = 6% + 1.4 (14%-6%)</t>
  </si>
  <si>
    <t xml:space="preserve"> = 17.2%</t>
  </si>
  <si>
    <t>NPV=0.084/0.6 = 0.14 (positive NPV)</t>
  </si>
  <si>
    <t>d) if beta is 1.7</t>
  </si>
  <si>
    <t>NPV= 0.084/1.7 = 0.049 (accept the project)</t>
  </si>
  <si>
    <t>Qn 15</t>
  </si>
  <si>
    <t>RRR= Rf + Bstock x (Rmkt -Rf)</t>
  </si>
  <si>
    <t xml:space="preserve"> = 6% + 0.7 (16%-6%)</t>
  </si>
  <si>
    <t xml:space="preserve"> = 13%</t>
  </si>
  <si>
    <t xml:space="preserve"> = 6% + 1.7 (16%-6%)</t>
  </si>
  <si>
    <t xml:space="preserve"> = 23%</t>
  </si>
  <si>
    <t>Qn 17</t>
  </si>
  <si>
    <t>cost of capital</t>
  </si>
  <si>
    <t xml:space="preserve"> = 4% + 0.25(9%)</t>
  </si>
  <si>
    <t xml:space="preserve"> = 6.25%</t>
  </si>
  <si>
    <t>Er= Rf + Bstock x (Rmkt -Rf)</t>
  </si>
  <si>
    <t xml:space="preserve"> = 4% + 1.35(9%)</t>
  </si>
  <si>
    <t xml:space="preserve"> = 16.15%</t>
  </si>
  <si>
    <t>Er (P)</t>
  </si>
  <si>
    <t xml:space="preserve"> = 4% + 0.5(9%) = 8.5 (negative)</t>
  </si>
  <si>
    <t>Er (Q)</t>
  </si>
  <si>
    <t>Er (R)</t>
  </si>
  <si>
    <t xml:space="preserve"> = 4% + 2.0(9%) = 13 (negative)</t>
  </si>
  <si>
    <t xml:space="preserve"> = 4% + 0.2(9%) = 5.8 (negative)</t>
  </si>
  <si>
    <t>Er (S)</t>
  </si>
  <si>
    <t>Er (T)</t>
  </si>
  <si>
    <t xml:space="preserve"> = 4% + 1.9(9%) = 21.1 (negative)</t>
  </si>
  <si>
    <t xml:space="preserve"> = 4% + 0.0(9%) = 12 (positive)</t>
  </si>
  <si>
    <t>Projects with positive NPVs= (Q)</t>
  </si>
  <si>
    <t>Exp return= prob x security rate of return</t>
  </si>
  <si>
    <t>Dig Cheese</t>
  </si>
  <si>
    <t>(beta=1)</t>
  </si>
  <si>
    <t xml:space="preserve"> = 4% + 1(14.0%-4%)</t>
  </si>
  <si>
    <t xml:space="preserve"> = 14%</t>
  </si>
  <si>
    <t xml:space="preserve"> = 56,000/0.14</t>
  </si>
  <si>
    <t xml:space="preserve"> = $400, 000</t>
  </si>
  <si>
    <t>d) project should be accepted</t>
  </si>
  <si>
    <t>Po= cash flow/r</t>
  </si>
  <si>
    <t>portfolio return</t>
  </si>
  <si>
    <t>New market return is less 6 percentage points than expected</t>
  </si>
  <si>
    <t>RRR= risk free rate + beta (market rate of return-risk free rate)</t>
  </si>
  <si>
    <t>Beta = change in security return/change in market return</t>
  </si>
  <si>
    <t>Expe Rate of return</t>
  </si>
  <si>
    <t>Fair rate = Risk free rate + (beta x (mkt return-risk free rate)</t>
  </si>
  <si>
    <t>d) Stock A is better considering all steps above</t>
  </si>
  <si>
    <t>return= weighted sum of returns of each asset</t>
  </si>
  <si>
    <t xml:space="preserve">exp return </t>
  </si>
  <si>
    <t>beta= weighted sum of betas for each asset</t>
  </si>
  <si>
    <t>b) expected return increases with an increase in beta</t>
  </si>
  <si>
    <t>RRR= Rf + beta (Expec return-Rf)</t>
  </si>
  <si>
    <t>b) the project should not be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</si>
</sst>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vertical="center" indent="10"/>
    </xf>
    <xf numFmtId="9" fontId="0" fillId="0" borderId="0" xfId="1" applyFont="1"/>
    <xf numFmtId="10" fontId="0" fillId="0" borderId="0" xfId="1" applyNumberFormat="1" applyFont="1"/>
    <xf numFmtId="0" fontId="0" fillId="0" borderId="0" xfId="0" applyAlignment="1">
      <alignment horizontal="left" vertical="center" indent="15"/>
    </xf>
    <xf numFmtId="10" fontId="0" fillId="0" borderId="0" xfId="0" applyNumberFormat="1" applyAlignment="1">
      <alignment horizontal="left" vertical="center" indent="15"/>
    </xf>
    <xf numFmtId="9" fontId="0" fillId="0" borderId="0" xfId="0" applyNumberFormat="1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172" fontId="0" fillId="0" borderId="1" xfId="0" applyNumberFormat="1" applyBorder="1"/>
    <xf numFmtId="0" fontId="0" fillId="0" borderId="0" xfId="0" applyBorder="1"/>
    <xf numFmtId="10" fontId="0" fillId="0" borderId="0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72" fontId="0" fillId="0" borderId="1" xfId="1" applyNumberFormat="1" applyFont="1" applyBorder="1"/>
    <xf numFmtId="0" fontId="0" fillId="0" borderId="2" xfId="0" applyBorder="1" applyAlignment="1"/>
    <xf numFmtId="0" fontId="0" fillId="0" borderId="3" xfId="0" applyBorder="1" applyAlignment="1"/>
    <xf numFmtId="0" fontId="0" fillId="5" borderId="1" xfId="0" applyFill="1" applyBorder="1"/>
    <xf numFmtId="10" fontId="0" fillId="0" borderId="1" xfId="1" applyNumberFormat="1" applyFont="1" applyBorder="1"/>
    <xf numFmtId="0" fontId="0" fillId="6" borderId="1" xfId="0" applyFill="1" applyBorder="1"/>
    <xf numFmtId="10" fontId="0" fillId="6" borderId="1" xfId="0" applyNumberFormat="1" applyFill="1" applyBorder="1"/>
    <xf numFmtId="9" fontId="0" fillId="0" borderId="0" xfId="0" applyNumberFormat="1" applyBorder="1"/>
    <xf numFmtId="172" fontId="0" fillId="0" borderId="0" xfId="0" applyNumberFormat="1" applyBorder="1"/>
    <xf numFmtId="0" fontId="0" fillId="7" borderId="1" xfId="0" applyFill="1" applyBorder="1"/>
    <xf numFmtId="0" fontId="2" fillId="0" borderId="1" xfId="0" applyFont="1" applyBorder="1"/>
    <xf numFmtId="0" fontId="2" fillId="7" borderId="1" xfId="0" applyFont="1" applyFill="1" applyBorder="1"/>
    <xf numFmtId="0" fontId="2" fillId="4" borderId="1" xfId="0" applyFont="1" applyFill="1" applyBorder="1"/>
    <xf numFmtId="10" fontId="0" fillId="7" borderId="1" xfId="0" applyNumberFormat="1" applyFill="1" applyBorder="1"/>
    <xf numFmtId="10" fontId="0" fillId="4" borderId="1" xfId="0" applyNumberFormat="1" applyFill="1" applyBorder="1"/>
    <xf numFmtId="0" fontId="0" fillId="0" borderId="1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topLeftCell="A171" zoomScale="115" zoomScaleNormal="115" workbookViewId="0">
      <selection activeCell="A182" sqref="A182"/>
    </sheetView>
  </sheetViews>
  <sheetFormatPr defaultRowHeight="15" x14ac:dyDescent="0.25"/>
  <cols>
    <col min="1" max="1" width="32.42578125" customWidth="1"/>
    <col min="2" max="2" width="12" customWidth="1"/>
    <col min="3" max="3" width="19.42578125" customWidth="1"/>
    <col min="4" max="4" width="18.7109375" customWidth="1"/>
    <col min="5" max="5" width="16.5703125" customWidth="1"/>
    <col min="6" max="6" width="11.5703125" customWidth="1"/>
  </cols>
  <sheetData>
    <row r="1" spans="1:4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1" t="s">
        <v>2</v>
      </c>
    </row>
    <row r="4" spans="1:4" x14ac:dyDescent="0.25">
      <c r="A4" s="1" t="s">
        <v>3</v>
      </c>
    </row>
    <row r="5" spans="1:4" x14ac:dyDescent="0.25">
      <c r="A5" s="1" t="s">
        <v>4</v>
      </c>
    </row>
    <row r="6" spans="1:4" x14ac:dyDescent="0.25">
      <c r="A6" s="1" t="s">
        <v>18</v>
      </c>
      <c r="B6" s="1"/>
    </row>
    <row r="7" spans="1:4" x14ac:dyDescent="0.25">
      <c r="A7" s="1"/>
    </row>
    <row r="8" spans="1:4" x14ac:dyDescent="0.25">
      <c r="A8" s="2" t="s">
        <v>5</v>
      </c>
    </row>
    <row r="9" spans="1:4" x14ac:dyDescent="0.25">
      <c r="A9" s="3" t="s">
        <v>6</v>
      </c>
    </row>
    <row r="10" spans="1:4" x14ac:dyDescent="0.25">
      <c r="A10" s="3" t="s">
        <v>7</v>
      </c>
    </row>
    <row r="11" spans="1:4" x14ac:dyDescent="0.25">
      <c r="A11" s="1"/>
    </row>
    <row r="12" spans="1:4" x14ac:dyDescent="0.25">
      <c r="A12" s="1" t="s">
        <v>8</v>
      </c>
    </row>
    <row r="13" spans="1:4" x14ac:dyDescent="0.25">
      <c r="A13" s="2" t="s">
        <v>10</v>
      </c>
      <c r="C13" s="23">
        <v>2013</v>
      </c>
      <c r="D13" s="24">
        <v>0.35199999999999998</v>
      </c>
    </row>
    <row r="14" spans="1:4" x14ac:dyDescent="0.25">
      <c r="A14" s="1"/>
      <c r="C14" s="23">
        <v>2014</v>
      </c>
      <c r="D14" s="24">
        <v>0.14899999999999999</v>
      </c>
    </row>
    <row r="15" spans="1:4" x14ac:dyDescent="0.25">
      <c r="C15" s="23">
        <v>2015</v>
      </c>
      <c r="D15" s="24">
        <v>-5.1999999999999998E-2</v>
      </c>
    </row>
    <row r="16" spans="1:4" x14ac:dyDescent="0.25">
      <c r="C16" s="23">
        <v>2016</v>
      </c>
      <c r="D16" s="24">
        <v>0.1663</v>
      </c>
    </row>
    <row r="17" spans="1:4" x14ac:dyDescent="0.25">
      <c r="C17" s="23">
        <v>2017</v>
      </c>
      <c r="D17" s="24">
        <v>0.25409999999999999</v>
      </c>
    </row>
    <row r="19" spans="1:4" x14ac:dyDescent="0.25">
      <c r="B19" t="s">
        <v>11</v>
      </c>
      <c r="D19" s="5">
        <f>AVERAGE(D13:D17)</f>
        <v>0.17387999999999998</v>
      </c>
    </row>
    <row r="20" spans="1:4" x14ac:dyDescent="0.25">
      <c r="D20" s="4"/>
    </row>
    <row r="22" spans="1:4" x14ac:dyDescent="0.25">
      <c r="B22" t="s">
        <v>12</v>
      </c>
      <c r="D22" s="4">
        <f>_xlfn.STDEV.P(D13:D17)</f>
        <v>0.13405985827234043</v>
      </c>
    </row>
    <row r="24" spans="1:4" x14ac:dyDescent="0.25">
      <c r="A24" t="s">
        <v>13</v>
      </c>
    </row>
    <row r="25" spans="1:4" x14ac:dyDescent="0.25">
      <c r="A25" s="1" t="s">
        <v>14</v>
      </c>
    </row>
    <row r="26" spans="1:4" x14ac:dyDescent="0.25">
      <c r="A26" s="3" t="s">
        <v>15</v>
      </c>
    </row>
    <row r="28" spans="1:4" x14ac:dyDescent="0.25">
      <c r="A28" s="2" t="s">
        <v>16</v>
      </c>
    </row>
    <row r="29" spans="1:4" x14ac:dyDescent="0.25">
      <c r="A29" s="7">
        <v>0.43480000000000002</v>
      </c>
    </row>
    <row r="30" spans="1:4" x14ac:dyDescent="0.25">
      <c r="A30" t="s">
        <v>17</v>
      </c>
    </row>
    <row r="31" spans="1:4" x14ac:dyDescent="0.25">
      <c r="A31" s="2" t="s">
        <v>21</v>
      </c>
      <c r="B31" t="s">
        <v>20</v>
      </c>
    </row>
    <row r="32" spans="1:4" x14ac:dyDescent="0.25">
      <c r="A32" s="6"/>
    </row>
    <row r="33" spans="1:3" x14ac:dyDescent="0.25">
      <c r="A33" s="1" t="s">
        <v>19</v>
      </c>
      <c r="B33" t="s">
        <v>25</v>
      </c>
    </row>
    <row r="34" spans="1:3" x14ac:dyDescent="0.25">
      <c r="C34" s="1"/>
    </row>
    <row r="35" spans="1:3" x14ac:dyDescent="0.25">
      <c r="A35" t="s">
        <v>22</v>
      </c>
    </row>
    <row r="36" spans="1:3" x14ac:dyDescent="0.25">
      <c r="A36" t="s">
        <v>9</v>
      </c>
      <c r="B36" s="17" t="s">
        <v>23</v>
      </c>
      <c r="C36" s="17" t="s">
        <v>24</v>
      </c>
    </row>
    <row r="37" spans="1:3" x14ac:dyDescent="0.25">
      <c r="B37" s="9">
        <v>23</v>
      </c>
      <c r="C37" s="9">
        <v>0</v>
      </c>
    </row>
    <row r="38" spans="1:3" x14ac:dyDescent="0.25">
      <c r="B38" s="9">
        <v>25</v>
      </c>
      <c r="C38" s="10">
        <v>0.08</v>
      </c>
    </row>
    <row r="39" spans="1:3" x14ac:dyDescent="0.25">
      <c r="B39" s="9">
        <v>28</v>
      </c>
      <c r="C39" s="10">
        <v>0.2</v>
      </c>
    </row>
    <row r="41" spans="1:3" x14ac:dyDescent="0.25">
      <c r="A41" t="s">
        <v>26</v>
      </c>
    </row>
    <row r="42" spans="1:3" x14ac:dyDescent="0.25">
      <c r="B42" s="16" t="s">
        <v>23</v>
      </c>
      <c r="C42" s="16" t="s">
        <v>24</v>
      </c>
    </row>
    <row r="43" spans="1:3" x14ac:dyDescent="0.25">
      <c r="B43" s="9">
        <v>23</v>
      </c>
      <c r="C43" s="11">
        <v>-4.7600000000000003E-2</v>
      </c>
    </row>
    <row r="44" spans="1:3" x14ac:dyDescent="0.25">
      <c r="B44" s="9">
        <v>25</v>
      </c>
      <c r="C44" s="10">
        <v>2.86E-2</v>
      </c>
    </row>
    <row r="45" spans="1:3" x14ac:dyDescent="0.25">
      <c r="B45" s="9">
        <v>28</v>
      </c>
      <c r="C45" s="11">
        <v>0.14230000000000001</v>
      </c>
    </row>
    <row r="47" spans="1:3" x14ac:dyDescent="0.25">
      <c r="A47" t="s">
        <v>27</v>
      </c>
    </row>
    <row r="48" spans="1:3" x14ac:dyDescent="0.25">
      <c r="A48" t="s">
        <v>28</v>
      </c>
    </row>
    <row r="49" spans="1:8" x14ac:dyDescent="0.25">
      <c r="F49" t="s">
        <v>34</v>
      </c>
      <c r="G49" s="1" t="s">
        <v>37</v>
      </c>
    </row>
    <row r="50" spans="1:8" x14ac:dyDescent="0.25">
      <c r="A50" t="s">
        <v>26</v>
      </c>
      <c r="G50" s="1" t="s">
        <v>38</v>
      </c>
      <c r="H50" t="s">
        <v>39</v>
      </c>
    </row>
    <row r="51" spans="1:8" x14ac:dyDescent="0.25">
      <c r="B51" s="15" t="s">
        <v>23</v>
      </c>
      <c r="C51" s="15" t="s">
        <v>30</v>
      </c>
      <c r="D51" s="15" t="s">
        <v>29</v>
      </c>
    </row>
    <row r="52" spans="1:8" x14ac:dyDescent="0.25">
      <c r="B52" s="9" t="s">
        <v>31</v>
      </c>
      <c r="C52" s="12">
        <v>0.16</v>
      </c>
      <c r="D52" s="12">
        <v>0.121</v>
      </c>
      <c r="G52" t="s">
        <v>34</v>
      </c>
      <c r="H52" s="1" t="s">
        <v>33</v>
      </c>
    </row>
    <row r="53" spans="1:8" x14ac:dyDescent="0.25">
      <c r="B53" s="9" t="s">
        <v>32</v>
      </c>
      <c r="C53" s="12">
        <v>0.124</v>
      </c>
      <c r="D53" s="18">
        <v>0.19400000000000001</v>
      </c>
      <c r="H53" t="s">
        <v>35</v>
      </c>
    </row>
    <row r="54" spans="1:8" x14ac:dyDescent="0.25">
      <c r="B54" s="13"/>
      <c r="C54" s="14"/>
      <c r="H54" t="s">
        <v>36</v>
      </c>
    </row>
    <row r="55" spans="1:8" x14ac:dyDescent="0.25">
      <c r="A55" t="s">
        <v>40</v>
      </c>
    </row>
    <row r="57" spans="1:8" x14ac:dyDescent="0.25">
      <c r="C57" s="9"/>
      <c r="D57" s="9"/>
      <c r="E57" s="21" t="s">
        <v>46</v>
      </c>
      <c r="F57" s="21" t="s">
        <v>47</v>
      </c>
      <c r="H57" s="1" t="s">
        <v>48</v>
      </c>
    </row>
    <row r="58" spans="1:8" x14ac:dyDescent="0.25">
      <c r="A58">
        <v>6</v>
      </c>
      <c r="C58" s="9" t="s">
        <v>41</v>
      </c>
      <c r="D58" s="9" t="s">
        <v>42</v>
      </c>
      <c r="E58" s="11">
        <v>0.1522</v>
      </c>
      <c r="F58" s="11">
        <v>0.115</v>
      </c>
      <c r="H58" s="1" t="s">
        <v>49</v>
      </c>
    </row>
    <row r="59" spans="1:8" x14ac:dyDescent="0.25">
      <c r="A59" t="s">
        <v>9</v>
      </c>
      <c r="C59" s="9" t="s">
        <v>44</v>
      </c>
      <c r="D59" s="9" t="s">
        <v>43</v>
      </c>
      <c r="E59" s="22">
        <v>0.3619</v>
      </c>
      <c r="F59" s="11">
        <v>0.26840000000000003</v>
      </c>
      <c r="H59" t="s">
        <v>50</v>
      </c>
    </row>
    <row r="60" spans="1:8" x14ac:dyDescent="0.25">
      <c r="C60" s="9"/>
      <c r="D60" s="9" t="s">
        <v>45</v>
      </c>
      <c r="E60" s="19" t="s">
        <v>54</v>
      </c>
      <c r="F60" s="20"/>
      <c r="H60" t="s">
        <v>51</v>
      </c>
    </row>
    <row r="61" spans="1:8" x14ac:dyDescent="0.25">
      <c r="H61" t="s">
        <v>52</v>
      </c>
    </row>
    <row r="62" spans="1:8" x14ac:dyDescent="0.25">
      <c r="H62" t="s">
        <v>53</v>
      </c>
    </row>
    <row r="64" spans="1:8" x14ac:dyDescent="0.25">
      <c r="A64" t="s">
        <v>55</v>
      </c>
    </row>
    <row r="65" spans="1:6" x14ac:dyDescent="0.25">
      <c r="A65" t="s">
        <v>9</v>
      </c>
      <c r="B65" s="15"/>
      <c r="C65" s="15" t="s">
        <v>60</v>
      </c>
      <c r="D65" s="15" t="s">
        <v>61</v>
      </c>
    </row>
    <row r="66" spans="1:6" x14ac:dyDescent="0.25">
      <c r="B66" s="9" t="s">
        <v>56</v>
      </c>
      <c r="C66" s="12">
        <v>-4.2000000000000003E-2</v>
      </c>
      <c r="D66" s="12">
        <v>0.06</v>
      </c>
      <c r="F66" t="s">
        <v>59</v>
      </c>
    </row>
    <row r="67" spans="1:6" x14ac:dyDescent="0.25">
      <c r="B67" s="9" t="s">
        <v>57</v>
      </c>
      <c r="C67" s="12">
        <v>9.6000000000000002E-2</v>
      </c>
      <c r="D67" s="12">
        <v>3.5999999999999997E-2</v>
      </c>
    </row>
    <row r="68" spans="1:6" x14ac:dyDescent="0.25">
      <c r="B68" s="9" t="s">
        <v>58</v>
      </c>
      <c r="C68" s="10">
        <v>0.15</v>
      </c>
      <c r="D68" s="12">
        <v>2.4E-2</v>
      </c>
    </row>
    <row r="71" spans="1:6" x14ac:dyDescent="0.25">
      <c r="A71" t="s">
        <v>26</v>
      </c>
    </row>
    <row r="72" spans="1:6" x14ac:dyDescent="0.25">
      <c r="B72" s="15"/>
      <c r="C72" s="15" t="s">
        <v>31</v>
      </c>
      <c r="D72" s="15" t="s">
        <v>62</v>
      </c>
      <c r="F72" t="s">
        <v>158</v>
      </c>
    </row>
    <row r="73" spans="1:6" x14ac:dyDescent="0.25">
      <c r="B73" s="9" t="s">
        <v>63</v>
      </c>
      <c r="C73" s="11">
        <v>7.3800000000000004E-2</v>
      </c>
      <c r="D73" s="11">
        <v>3.9600000000000003E-2</v>
      </c>
    </row>
    <row r="74" spans="1:6" x14ac:dyDescent="0.25">
      <c r="B74" s="9" t="s">
        <v>64</v>
      </c>
      <c r="C74" s="11">
        <v>0.1404</v>
      </c>
      <c r="D74" s="11">
        <v>2.5899999999999999E-2</v>
      </c>
      <c r="F74" t="s">
        <v>65</v>
      </c>
    </row>
    <row r="75" spans="1:6" x14ac:dyDescent="0.25">
      <c r="B75" s="13"/>
      <c r="C75" s="25"/>
      <c r="D75" s="26"/>
      <c r="F75" t="s">
        <v>66</v>
      </c>
    </row>
    <row r="77" spans="1:6" x14ac:dyDescent="0.25">
      <c r="A77" t="s">
        <v>67</v>
      </c>
    </row>
    <row r="79" spans="1:6" x14ac:dyDescent="0.25">
      <c r="A79" t="s">
        <v>68</v>
      </c>
      <c r="B79" s="28"/>
      <c r="C79" s="29" t="s">
        <v>159</v>
      </c>
      <c r="D79" s="30" t="s">
        <v>77</v>
      </c>
      <c r="F79" t="s">
        <v>82</v>
      </c>
    </row>
    <row r="80" spans="1:6" x14ac:dyDescent="0.25">
      <c r="A80" t="s">
        <v>83</v>
      </c>
      <c r="B80" s="9" t="s">
        <v>69</v>
      </c>
      <c r="C80" s="27">
        <v>15</v>
      </c>
      <c r="D80" s="17">
        <v>8</v>
      </c>
    </row>
    <row r="81" spans="1:6" x14ac:dyDescent="0.25">
      <c r="B81" s="9" t="s">
        <v>70</v>
      </c>
      <c r="C81" s="27">
        <v>-4</v>
      </c>
      <c r="D81" s="17">
        <v>2</v>
      </c>
    </row>
    <row r="82" spans="1:6" x14ac:dyDescent="0.25">
      <c r="B82" s="9" t="s">
        <v>71</v>
      </c>
      <c r="C82" s="27">
        <v>6</v>
      </c>
      <c r="D82" s="17">
        <v>7</v>
      </c>
      <c r="F82" t="s">
        <v>80</v>
      </c>
    </row>
    <row r="83" spans="1:6" x14ac:dyDescent="0.25">
      <c r="B83" s="9" t="s">
        <v>72</v>
      </c>
      <c r="C83" s="27">
        <v>8</v>
      </c>
      <c r="D83" s="17">
        <v>15</v>
      </c>
    </row>
    <row r="84" spans="1:6" x14ac:dyDescent="0.25">
      <c r="B84" s="9" t="s">
        <v>73</v>
      </c>
      <c r="C84" s="27">
        <v>-5</v>
      </c>
      <c r="D84" s="17">
        <v>3</v>
      </c>
    </row>
    <row r="85" spans="1:6" x14ac:dyDescent="0.25">
      <c r="B85" s="9" t="s">
        <v>74</v>
      </c>
      <c r="C85" s="27">
        <v>4</v>
      </c>
      <c r="D85" s="17">
        <v>8</v>
      </c>
    </row>
    <row r="86" spans="1:6" x14ac:dyDescent="0.25">
      <c r="B86" s="9" t="s">
        <v>75</v>
      </c>
      <c r="C86" s="27">
        <v>-3</v>
      </c>
      <c r="D86" s="17">
        <v>-4</v>
      </c>
    </row>
    <row r="87" spans="1:6" x14ac:dyDescent="0.25">
      <c r="B87" s="9" t="s">
        <v>76</v>
      </c>
      <c r="C87" s="27">
        <v>-9</v>
      </c>
      <c r="D87" s="17">
        <v>-3</v>
      </c>
    </row>
    <row r="88" spans="1:6" x14ac:dyDescent="0.25">
      <c r="B88" s="9"/>
      <c r="C88" s="27"/>
      <c r="D88" s="17"/>
    </row>
    <row r="89" spans="1:6" x14ac:dyDescent="0.25">
      <c r="B89" s="28" t="s">
        <v>78</v>
      </c>
      <c r="C89" s="29">
        <f>AVERAGE(C80:C87)</f>
        <v>1.5</v>
      </c>
      <c r="D89" s="30">
        <f>AVERAGE(D80:D87)</f>
        <v>4.5</v>
      </c>
    </row>
    <row r="90" spans="1:6" x14ac:dyDescent="0.25">
      <c r="B90" s="9" t="s">
        <v>79</v>
      </c>
      <c r="C90" s="27">
        <v>278</v>
      </c>
      <c r="D90" s="17">
        <v>454</v>
      </c>
    </row>
    <row r="91" spans="1:6" x14ac:dyDescent="0.25">
      <c r="B91" s="9" t="s">
        <v>81</v>
      </c>
      <c r="C91" s="31">
        <v>0.16669999999999999</v>
      </c>
      <c r="D91" s="32">
        <v>0.21299999999999999</v>
      </c>
    </row>
    <row r="93" spans="1:6" x14ac:dyDescent="0.25">
      <c r="A93" t="s">
        <v>84</v>
      </c>
    </row>
    <row r="95" spans="1:6" x14ac:dyDescent="0.25">
      <c r="A95" t="s">
        <v>26</v>
      </c>
    </row>
    <row r="96" spans="1:6" x14ac:dyDescent="0.25">
      <c r="B96" s="28"/>
      <c r="C96" s="29" t="s">
        <v>167</v>
      </c>
    </row>
    <row r="97" spans="1:6" x14ac:dyDescent="0.25">
      <c r="B97" s="9" t="s">
        <v>69</v>
      </c>
      <c r="C97" s="27">
        <v>11.5</v>
      </c>
      <c r="E97" t="s">
        <v>85</v>
      </c>
    </row>
    <row r="98" spans="1:6" x14ac:dyDescent="0.25">
      <c r="B98" s="9" t="s">
        <v>70</v>
      </c>
      <c r="C98" s="27">
        <v>-1</v>
      </c>
    </row>
    <row r="99" spans="1:6" x14ac:dyDescent="0.25">
      <c r="B99" s="9" t="s">
        <v>71</v>
      </c>
      <c r="C99" s="27">
        <v>6.5</v>
      </c>
      <c r="F99" t="s">
        <v>86</v>
      </c>
    </row>
    <row r="100" spans="1:6" x14ac:dyDescent="0.25">
      <c r="B100" s="9" t="s">
        <v>72</v>
      </c>
      <c r="C100" s="27">
        <v>11.5</v>
      </c>
    </row>
    <row r="101" spans="1:6" x14ac:dyDescent="0.25">
      <c r="B101" s="9" t="s">
        <v>73</v>
      </c>
      <c r="C101" s="27">
        <v>-1</v>
      </c>
    </row>
    <row r="102" spans="1:6" x14ac:dyDescent="0.25">
      <c r="B102" s="9" t="s">
        <v>74</v>
      </c>
      <c r="C102" s="27">
        <v>6</v>
      </c>
    </row>
    <row r="103" spans="1:6" x14ac:dyDescent="0.25">
      <c r="B103" s="9" t="s">
        <v>75</v>
      </c>
      <c r="C103" s="27">
        <v>-3.5</v>
      </c>
    </row>
    <row r="104" spans="1:6" x14ac:dyDescent="0.25">
      <c r="B104" s="9" t="s">
        <v>76</v>
      </c>
      <c r="C104" s="27">
        <v>-6</v>
      </c>
    </row>
    <row r="105" spans="1:6" x14ac:dyDescent="0.25">
      <c r="B105" s="9"/>
      <c r="C105" s="27"/>
    </row>
    <row r="106" spans="1:6" x14ac:dyDescent="0.25">
      <c r="B106" s="33" t="s">
        <v>78</v>
      </c>
      <c r="C106" s="9">
        <f>AVERAGE(C97:C104)</f>
        <v>3</v>
      </c>
    </row>
    <row r="108" spans="1:6" x14ac:dyDescent="0.25">
      <c r="B108" t="s">
        <v>79</v>
      </c>
      <c r="C108">
        <v>321</v>
      </c>
    </row>
    <row r="109" spans="1:6" x14ac:dyDescent="0.25">
      <c r="A109" t="s">
        <v>87</v>
      </c>
    </row>
    <row r="112" spans="1:6" x14ac:dyDescent="0.25">
      <c r="A112" t="s">
        <v>88</v>
      </c>
      <c r="B112" t="s">
        <v>168</v>
      </c>
    </row>
    <row r="113" spans="1:4" x14ac:dyDescent="0.25">
      <c r="B113" t="s">
        <v>89</v>
      </c>
    </row>
    <row r="114" spans="1:4" x14ac:dyDescent="0.25">
      <c r="B114" t="s">
        <v>90</v>
      </c>
    </row>
    <row r="117" spans="1:4" x14ac:dyDescent="0.25">
      <c r="A117" t="s">
        <v>91</v>
      </c>
    </row>
    <row r="118" spans="1:4" x14ac:dyDescent="0.25">
      <c r="A118" t="s">
        <v>94</v>
      </c>
      <c r="B118" t="s">
        <v>169</v>
      </c>
    </row>
    <row r="119" spans="1:4" x14ac:dyDescent="0.25">
      <c r="B119" t="s">
        <v>92</v>
      </c>
    </row>
    <row r="120" spans="1:4" x14ac:dyDescent="0.25">
      <c r="B120" t="s">
        <v>93</v>
      </c>
    </row>
    <row r="121" spans="1:4" x14ac:dyDescent="0.25">
      <c r="A121" t="s">
        <v>95</v>
      </c>
    </row>
    <row r="123" spans="1:4" x14ac:dyDescent="0.25">
      <c r="A123" t="s">
        <v>96</v>
      </c>
    </row>
    <row r="124" spans="1:4" x14ac:dyDescent="0.25">
      <c r="A124" t="s">
        <v>94</v>
      </c>
      <c r="B124" t="s">
        <v>170</v>
      </c>
    </row>
    <row r="125" spans="1:4" x14ac:dyDescent="0.25">
      <c r="B125" t="s">
        <v>97</v>
      </c>
    </row>
    <row r="126" spans="1:4" x14ac:dyDescent="0.25">
      <c r="B126" t="s">
        <v>100</v>
      </c>
    </row>
    <row r="128" spans="1:4" x14ac:dyDescent="0.25">
      <c r="A128" t="s">
        <v>26</v>
      </c>
      <c r="C128" s="9"/>
      <c r="D128" s="9" t="s">
        <v>171</v>
      </c>
    </row>
    <row r="129" spans="1:6" x14ac:dyDescent="0.25">
      <c r="C129" s="9" t="s">
        <v>98</v>
      </c>
      <c r="D129" s="11">
        <v>-7.4999999999999997E-2</v>
      </c>
      <c r="F129" t="s">
        <v>102</v>
      </c>
    </row>
    <row r="130" spans="1:6" x14ac:dyDescent="0.25">
      <c r="C130" s="9" t="s">
        <v>99</v>
      </c>
      <c r="D130" s="10">
        <v>0.09</v>
      </c>
      <c r="F130" t="s">
        <v>103</v>
      </c>
    </row>
    <row r="131" spans="1:6" x14ac:dyDescent="0.25">
      <c r="C131" s="9" t="s">
        <v>101</v>
      </c>
      <c r="D131" s="11">
        <v>3.5000000000000003E-2</v>
      </c>
      <c r="F131" t="s">
        <v>104</v>
      </c>
    </row>
    <row r="133" spans="1:6" x14ac:dyDescent="0.25">
      <c r="A133" t="s">
        <v>105</v>
      </c>
    </row>
    <row r="134" spans="1:6" x14ac:dyDescent="0.25">
      <c r="B134" t="s">
        <v>172</v>
      </c>
    </row>
    <row r="135" spans="1:6" x14ac:dyDescent="0.25">
      <c r="B135" t="s">
        <v>106</v>
      </c>
    </row>
    <row r="136" spans="1:6" x14ac:dyDescent="0.25">
      <c r="B136" t="s">
        <v>107</v>
      </c>
    </row>
    <row r="138" spans="1:6" x14ac:dyDescent="0.25">
      <c r="A138" t="s">
        <v>173</v>
      </c>
    </row>
    <row r="141" spans="1:6" x14ac:dyDescent="0.25">
      <c r="A141" t="s">
        <v>108</v>
      </c>
    </row>
    <row r="142" spans="1:6" x14ac:dyDescent="0.25">
      <c r="A142" t="s">
        <v>109</v>
      </c>
      <c r="B142" t="s">
        <v>110</v>
      </c>
    </row>
    <row r="143" spans="1:6" x14ac:dyDescent="0.25">
      <c r="B143" t="s">
        <v>111</v>
      </c>
    </row>
    <row r="144" spans="1:6" x14ac:dyDescent="0.25">
      <c r="B144" t="s">
        <v>112</v>
      </c>
    </row>
    <row r="145" spans="1:6" x14ac:dyDescent="0.25">
      <c r="B145" t="s">
        <v>113</v>
      </c>
    </row>
    <row r="146" spans="1:6" x14ac:dyDescent="0.25">
      <c r="B146" t="s">
        <v>114</v>
      </c>
    </row>
    <row r="147" spans="1:6" x14ac:dyDescent="0.25">
      <c r="B147" t="s">
        <v>115</v>
      </c>
    </row>
    <row r="149" spans="1:6" x14ac:dyDescent="0.25">
      <c r="A149" t="s">
        <v>116</v>
      </c>
      <c r="F149" t="s">
        <v>174</v>
      </c>
    </row>
    <row r="150" spans="1:6" x14ac:dyDescent="0.25">
      <c r="B150" s="9"/>
      <c r="C150" s="9" t="s">
        <v>175</v>
      </c>
      <c r="D150" s="9" t="s">
        <v>117</v>
      </c>
      <c r="F150" t="s">
        <v>176</v>
      </c>
    </row>
    <row r="151" spans="1:6" x14ac:dyDescent="0.25">
      <c r="B151" s="9">
        <v>0</v>
      </c>
      <c r="C151" s="10">
        <v>0.05</v>
      </c>
      <c r="D151" s="9">
        <v>0</v>
      </c>
    </row>
    <row r="152" spans="1:6" x14ac:dyDescent="0.25">
      <c r="B152" s="9">
        <v>0.25</v>
      </c>
      <c r="C152" s="11">
        <v>7.2499999999999995E-2</v>
      </c>
      <c r="D152" s="9">
        <v>0.25</v>
      </c>
      <c r="F152" t="s">
        <v>118</v>
      </c>
    </row>
    <row r="153" spans="1:6" x14ac:dyDescent="0.25">
      <c r="B153" s="9">
        <v>0.5</v>
      </c>
      <c r="C153" s="11">
        <v>9.5000000000000001E-2</v>
      </c>
      <c r="D153" s="9">
        <v>0.5</v>
      </c>
      <c r="F153" t="s">
        <v>119</v>
      </c>
    </row>
    <row r="154" spans="1:6" x14ac:dyDescent="0.25">
      <c r="B154" s="9">
        <v>0.75</v>
      </c>
      <c r="C154" s="11">
        <v>0.11749999999999999</v>
      </c>
      <c r="D154" s="9">
        <v>0.75</v>
      </c>
      <c r="F154" t="s">
        <v>120</v>
      </c>
    </row>
    <row r="155" spans="1:6" x14ac:dyDescent="0.25">
      <c r="B155" s="9">
        <v>1</v>
      </c>
      <c r="C155" s="10">
        <v>0.14000000000000001</v>
      </c>
      <c r="D155" s="9">
        <v>1</v>
      </c>
      <c r="F155" t="s">
        <v>121</v>
      </c>
    </row>
    <row r="156" spans="1:6" x14ac:dyDescent="0.25">
      <c r="F156" t="s">
        <v>122</v>
      </c>
    </row>
    <row r="157" spans="1:6" x14ac:dyDescent="0.25">
      <c r="F157" t="s">
        <v>123</v>
      </c>
    </row>
    <row r="158" spans="1:6" x14ac:dyDescent="0.25">
      <c r="F158" t="s">
        <v>124</v>
      </c>
    </row>
    <row r="159" spans="1:6" x14ac:dyDescent="0.25">
      <c r="F159" t="s">
        <v>125</v>
      </c>
    </row>
    <row r="161" spans="1:2" x14ac:dyDescent="0.25">
      <c r="A161" t="s">
        <v>177</v>
      </c>
    </row>
    <row r="164" spans="1:2" x14ac:dyDescent="0.25">
      <c r="A164" t="s">
        <v>126</v>
      </c>
    </row>
    <row r="165" spans="1:2" x14ac:dyDescent="0.25">
      <c r="A165" t="s">
        <v>9</v>
      </c>
      <c r="B165" t="s">
        <v>127</v>
      </c>
    </row>
    <row r="166" spans="1:2" x14ac:dyDescent="0.25">
      <c r="B166" t="s">
        <v>128</v>
      </c>
    </row>
    <row r="168" spans="1:2" x14ac:dyDescent="0.25">
      <c r="A168" t="s">
        <v>26</v>
      </c>
      <c r="B168" t="s">
        <v>178</v>
      </c>
    </row>
    <row r="169" spans="1:2" x14ac:dyDescent="0.25">
      <c r="B169" t="s">
        <v>129</v>
      </c>
    </row>
    <row r="170" spans="1:2" x14ac:dyDescent="0.25">
      <c r="B170" t="s">
        <v>130</v>
      </c>
    </row>
    <row r="172" spans="1:2" x14ac:dyDescent="0.25">
      <c r="A172" t="s">
        <v>105</v>
      </c>
      <c r="B172" t="s">
        <v>131</v>
      </c>
    </row>
    <row r="174" spans="1:2" x14ac:dyDescent="0.25">
      <c r="A174" t="s">
        <v>132</v>
      </c>
      <c r="B174" t="s">
        <v>133</v>
      </c>
    </row>
    <row r="177" spans="1:8" x14ac:dyDescent="0.25">
      <c r="A177" t="s">
        <v>134</v>
      </c>
    </row>
    <row r="178" spans="1:8" x14ac:dyDescent="0.25">
      <c r="A178" t="s">
        <v>9</v>
      </c>
      <c r="B178" t="s">
        <v>135</v>
      </c>
    </row>
    <row r="179" spans="1:8" x14ac:dyDescent="0.25">
      <c r="B179" t="s">
        <v>136</v>
      </c>
    </row>
    <row r="180" spans="1:8" x14ac:dyDescent="0.25">
      <c r="B180" s="8" t="s">
        <v>137</v>
      </c>
    </row>
    <row r="182" spans="1:8" x14ac:dyDescent="0.25">
      <c r="A182" t="s">
        <v>179</v>
      </c>
    </row>
    <row r="184" spans="1:8" x14ac:dyDescent="0.25">
      <c r="A184" t="s">
        <v>105</v>
      </c>
      <c r="B184" t="s">
        <v>135</v>
      </c>
    </row>
    <row r="185" spans="1:8" x14ac:dyDescent="0.25">
      <c r="B185" t="s">
        <v>138</v>
      </c>
    </row>
    <row r="186" spans="1:8" x14ac:dyDescent="0.25">
      <c r="B186" s="8" t="s">
        <v>139</v>
      </c>
    </row>
    <row r="188" spans="1:8" x14ac:dyDescent="0.25">
      <c r="A188" t="s">
        <v>165</v>
      </c>
    </row>
    <row r="191" spans="1:8" x14ac:dyDescent="0.25">
      <c r="A191" t="s">
        <v>140</v>
      </c>
      <c r="B191" s="9" t="s">
        <v>117</v>
      </c>
      <c r="C191" s="9" t="s">
        <v>141</v>
      </c>
      <c r="E191" t="s">
        <v>144</v>
      </c>
      <c r="H191" t="s">
        <v>144</v>
      </c>
    </row>
    <row r="192" spans="1:8" x14ac:dyDescent="0.25">
      <c r="A192" t="s">
        <v>9</v>
      </c>
      <c r="B192" s="9">
        <v>0.25</v>
      </c>
      <c r="C192" s="11">
        <v>6.25E-2</v>
      </c>
      <c r="E192" t="s">
        <v>142</v>
      </c>
      <c r="H192" t="s">
        <v>145</v>
      </c>
    </row>
    <row r="193" spans="1:8" x14ac:dyDescent="0.25">
      <c r="B193" s="9">
        <v>1.35</v>
      </c>
      <c r="C193" s="11">
        <v>0.1615</v>
      </c>
      <c r="E193" s="8" t="s">
        <v>143</v>
      </c>
      <c r="H193" s="8" t="s">
        <v>146</v>
      </c>
    </row>
    <row r="196" spans="1:8" x14ac:dyDescent="0.25">
      <c r="F196" t="s">
        <v>147</v>
      </c>
      <c r="G196" t="s">
        <v>148</v>
      </c>
    </row>
    <row r="197" spans="1:8" x14ac:dyDescent="0.25">
      <c r="A197" t="s">
        <v>26</v>
      </c>
      <c r="B197" t="s">
        <v>157</v>
      </c>
      <c r="F197" t="s">
        <v>149</v>
      </c>
      <c r="G197" t="s">
        <v>156</v>
      </c>
    </row>
    <row r="198" spans="1:8" x14ac:dyDescent="0.25">
      <c r="F198" t="s">
        <v>150</v>
      </c>
      <c r="G198" t="s">
        <v>151</v>
      </c>
    </row>
    <row r="199" spans="1:8" x14ac:dyDescent="0.25">
      <c r="F199" t="s">
        <v>153</v>
      </c>
      <c r="G199" t="s">
        <v>152</v>
      </c>
    </row>
    <row r="200" spans="1:8" x14ac:dyDescent="0.25">
      <c r="F200" t="s">
        <v>154</v>
      </c>
      <c r="G200" t="s">
        <v>155</v>
      </c>
    </row>
    <row r="202" spans="1:8" x14ac:dyDescent="0.25">
      <c r="A202" t="s">
        <v>140</v>
      </c>
    </row>
    <row r="203" spans="1:8" x14ac:dyDescent="0.25">
      <c r="C203" t="s">
        <v>144</v>
      </c>
      <c r="E203" t="s">
        <v>160</v>
      </c>
    </row>
    <row r="204" spans="1:8" x14ac:dyDescent="0.25">
      <c r="C204" t="s">
        <v>161</v>
      </c>
    </row>
    <row r="205" spans="1:8" x14ac:dyDescent="0.25">
      <c r="C205" s="8" t="s">
        <v>162</v>
      </c>
    </row>
    <row r="207" spans="1:8" x14ac:dyDescent="0.25">
      <c r="C207" t="s">
        <v>166</v>
      </c>
    </row>
    <row r="208" spans="1:8" x14ac:dyDescent="0.25">
      <c r="C208" t="s">
        <v>163</v>
      </c>
    </row>
    <row r="209" spans="3:3" x14ac:dyDescent="0.25">
      <c r="C209" t="s">
        <v>164</v>
      </c>
    </row>
  </sheetData>
  <mergeCells count="1">
    <mergeCell ref="E60:F60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2020-11-09T09:22:48Z</dcterms:created>
  <dcterms:modified xsi:type="dcterms:W3CDTF">2020-11-09T16:18:52Z</dcterms:modified>
</cp:coreProperties>
</file>